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绵竹市2023年各级财政衔接推进乡村振兴助资金安排计划调整表" sheetId="1" r:id="rId1"/>
  </sheets>
  <definedNames>
    <definedName name="_xlnm._FilterDatabase" localSheetId="0" hidden="1">绵竹市2023年各级财政衔接推进乡村振兴助资金安排计划调整表!$A$5:$O$27</definedName>
  </definedNames>
  <calcPr calcId="144525"/>
</workbook>
</file>

<file path=xl/sharedStrings.xml><?xml version="1.0" encoding="utf-8"?>
<sst xmlns="http://schemas.openxmlformats.org/spreadsheetml/2006/main" count="80" uniqueCount="61">
  <si>
    <t>附件</t>
  </si>
  <si>
    <t>绵竹市2023年各级财政衔接推进乡村振兴助资金安排计划调整表</t>
  </si>
  <si>
    <t>单位：万元</t>
  </si>
  <si>
    <t>序号</t>
  </si>
  <si>
    <t>项目主管部门</t>
  </si>
  <si>
    <t>项目名称</t>
  </si>
  <si>
    <t>项目实施地点</t>
  </si>
  <si>
    <t>项目实施内容</t>
  </si>
  <si>
    <t>计划安排资金</t>
  </si>
  <si>
    <t>合计</t>
  </si>
  <si>
    <t>调整后资金</t>
  </si>
  <si>
    <t>备注</t>
  </si>
  <si>
    <t>中央资金</t>
  </si>
  <si>
    <t>省级资金</t>
  </si>
  <si>
    <t>市级资金</t>
  </si>
  <si>
    <t>本级资金</t>
  </si>
  <si>
    <t>乡村振兴局</t>
  </si>
  <si>
    <t>扶持重点帮扶村项目
绵竹市汉旺镇2023年重点帮扶村项目</t>
  </si>
  <si>
    <t>汉旺镇白溪河村</t>
  </si>
  <si>
    <t>1.改扩建农业灌溉沟渠2000米，主要内容为8组改扩建沟渠500米×0.5米×0.5米，3组改扩建沟渠1500米×0.5米×0.5米
2.新建冻库200立方米
3.新建农产品交易展示区2000平方米</t>
  </si>
  <si>
    <t>扶持重点帮扶村项目
绵竹市广济镇三江村2023年脱贫攻坚同乡村振兴衔接资金建设项目</t>
  </si>
  <si>
    <t>广济镇三江村</t>
  </si>
  <si>
    <t>1、龙石岩产业发展道路硬化，长900米，采用沥青或水泥硬化
2、红枫100亩，栽3-5公分大苗，修林间1.2米宽水泥便道2000米</t>
  </si>
  <si>
    <t>扶持重点帮扶村项目
绵竹市富新镇文永村农旅融合发展项目</t>
  </si>
  <si>
    <t>富新镇文永村</t>
  </si>
  <si>
    <t>1.房屋5套
2.基础设施1项
3.内部设备5套</t>
  </si>
  <si>
    <t>雨露计划职业教育助学补助</t>
  </si>
  <si>
    <t>全市</t>
  </si>
  <si>
    <t>继续向符合条件的脱贫家庭（含监测帮扶对象家庭）安排“雨露计划”补助</t>
  </si>
  <si>
    <t>补充2022年项目缺口资金</t>
  </si>
  <si>
    <t>用于补充2022年项目缺口资金</t>
  </si>
  <si>
    <t>项目管理费</t>
  </si>
  <si>
    <t>用于衔接资金项目管理工作</t>
  </si>
  <si>
    <t>市人社局</t>
  </si>
  <si>
    <t>乡村特殊公益性岗位项目</t>
  </si>
  <si>
    <t>开发用于脱贫户、监测户的乡村特殊公益性岗位</t>
  </si>
  <si>
    <t>农业农村局</t>
  </si>
  <si>
    <t>绵竹市剑南粮油现代农业园区建设项目</t>
  </si>
  <si>
    <t>剑南街道</t>
  </si>
  <si>
    <t>农产品大棚，农业园区产业融合及提档升级，农业产业道路、灌溉沟渠、新建冻库等基础设施建设改造</t>
  </si>
  <si>
    <t>绵竹市绵远河粮油现代农业园区建设项目</t>
  </si>
  <si>
    <t>富新镇</t>
  </si>
  <si>
    <t>农田改造、大棚建设，产业道路、灌溉沟渠、新建冻库等基础配套提升、农村土地整理等</t>
  </si>
  <si>
    <t>绵竹市县级现代农业园区培育项目</t>
  </si>
  <si>
    <t>什地镇</t>
  </si>
  <si>
    <t>支持培育园区进行品种改良、标准化生产和完善基础设施配套</t>
  </si>
  <si>
    <t>特色经作产业提质增效项目</t>
  </si>
  <si>
    <t>支持绵竹地方特色产业设施化、标准化、绿色化生产，并开展预包装和可追溯，配套完善基础设施提高经济效益带动农户脱贫户增收</t>
  </si>
  <si>
    <t>市委组织部</t>
  </si>
  <si>
    <t>扶持村级集体经济发展</t>
  </si>
  <si>
    <t>发展新型农村集体经济</t>
  </si>
  <si>
    <t>水利局</t>
  </si>
  <si>
    <t>山洪灾害危险区责任人履职补助</t>
  </si>
  <si>
    <t>对我市402个山洪灾害危险区责任人按每个危险区3600元测算发放履职补助</t>
  </si>
  <si>
    <t>高标准农田建设及建后管护市级补助</t>
  </si>
  <si>
    <t>高标准农田建设及建后管护</t>
  </si>
  <si>
    <t>资金整合</t>
  </si>
  <si>
    <t>农业种植园地优化改造市级补助</t>
  </si>
  <si>
    <t>农业种植园地优化改造</t>
  </si>
  <si>
    <t>乡村振兴重点帮扶优秀村培育补助</t>
  </si>
  <si>
    <t>发展产业、扶持村集体经济、完善村内公益性基础设施等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</si>
</sst>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tabSelected="1" zoomScale="55" zoomScaleNormal="55" workbookViewId="0">
      <pane ySplit="5" topLeftCell="A6" activePane="bottomLeft" state="frozen"/>
      <selection/>
      <selection pane="bottomLeft" activeCell="G23" sqref="G23"/>
    </sheetView>
  </sheetViews>
  <sheetFormatPr defaultColWidth="9" defaultRowHeight="13.5"/>
  <cols>
    <col min="1" max="1" width="7.325" style="1" customWidth="1"/>
    <col min="2" max="2" width="13.75" style="1" customWidth="1"/>
    <col min="3" max="3" width="28.6333333333333" style="1" customWidth="1"/>
    <col min="4" max="4" width="19.375" style="1" customWidth="1"/>
    <col min="5" max="5" width="56.625" style="1" customWidth="1"/>
    <col min="6" max="15" width="19.0583333333333" style="1" customWidth="1"/>
    <col min="16" max="16" width="25.625" style="1" customWidth="1"/>
    <col min="17" max="16384" width="9" style="1"/>
  </cols>
  <sheetData>
    <row r="1" ht="26.25" customHeight="1" spans="1:1">
      <c r="A1" s="2" t="s">
        <v>0</v>
      </c>
    </row>
    <row r="2" ht="63.9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8.5" customHeight="1" spans="1:16">
      <c r="A3" s="4"/>
      <c r="B3" s="4"/>
      <c r="C3" s="4"/>
      <c r="D3" s="4"/>
      <c r="E3" s="5"/>
      <c r="F3" s="6"/>
      <c r="G3" s="6"/>
      <c r="H3" s="6"/>
      <c r="I3" s="6"/>
      <c r="J3" s="26" t="s">
        <v>2</v>
      </c>
      <c r="K3" s="26"/>
      <c r="L3" s="26"/>
      <c r="M3" s="26"/>
      <c r="N3" s="26"/>
      <c r="O3" s="26"/>
      <c r="P3" s="26"/>
    </row>
    <row r="4" ht="23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9" t="s">
        <v>8</v>
      </c>
      <c r="H4" s="9"/>
      <c r="I4" s="9"/>
      <c r="J4" s="9"/>
      <c r="K4" s="8" t="s">
        <v>9</v>
      </c>
      <c r="L4" s="9" t="s">
        <v>10</v>
      </c>
      <c r="M4" s="9"/>
      <c r="N4" s="9"/>
      <c r="O4" s="9"/>
      <c r="P4" s="27" t="s">
        <v>11</v>
      </c>
    </row>
    <row r="5" ht="25" customHeight="1" spans="1:16">
      <c r="A5" s="10"/>
      <c r="B5" s="10"/>
      <c r="C5" s="10"/>
      <c r="D5" s="10"/>
      <c r="E5" s="11"/>
      <c r="F5" s="12"/>
      <c r="G5" s="9" t="s">
        <v>12</v>
      </c>
      <c r="H5" s="9" t="s">
        <v>13</v>
      </c>
      <c r="I5" s="9" t="s">
        <v>14</v>
      </c>
      <c r="J5" s="9" t="s">
        <v>15</v>
      </c>
      <c r="K5" s="12"/>
      <c r="L5" s="9" t="s">
        <v>12</v>
      </c>
      <c r="M5" s="9" t="s">
        <v>13</v>
      </c>
      <c r="N5" s="9" t="s">
        <v>14</v>
      </c>
      <c r="O5" s="9" t="s">
        <v>15</v>
      </c>
      <c r="P5" s="27"/>
    </row>
    <row r="6" ht="98" customHeight="1" spans="1:16">
      <c r="A6" s="9">
        <v>1</v>
      </c>
      <c r="B6" s="13" t="s">
        <v>16</v>
      </c>
      <c r="C6" s="14" t="s">
        <v>17</v>
      </c>
      <c r="D6" s="15" t="s">
        <v>18</v>
      </c>
      <c r="E6" s="16" t="s">
        <v>19</v>
      </c>
      <c r="F6" s="17">
        <f t="shared" ref="F6:F16" si="0">SUM(G6:J6)</f>
        <v>120</v>
      </c>
      <c r="G6" s="17"/>
      <c r="H6" s="17"/>
      <c r="I6" s="17"/>
      <c r="J6" s="17">
        <v>120</v>
      </c>
      <c r="K6" s="17">
        <f>SUM(L6:O6)</f>
        <v>100</v>
      </c>
      <c r="L6" s="17"/>
      <c r="M6" s="17"/>
      <c r="N6" s="17"/>
      <c r="O6" s="17">
        <v>100</v>
      </c>
      <c r="P6" s="28"/>
    </row>
    <row r="7" ht="57" spans="1:16">
      <c r="A7" s="9">
        <v>2</v>
      </c>
      <c r="B7" s="13"/>
      <c r="C7" s="14" t="s">
        <v>20</v>
      </c>
      <c r="D7" s="15" t="s">
        <v>21</v>
      </c>
      <c r="E7" s="16" t="s">
        <v>22</v>
      </c>
      <c r="F7" s="17">
        <f t="shared" si="0"/>
        <v>160</v>
      </c>
      <c r="G7" s="17"/>
      <c r="H7" s="17">
        <v>160</v>
      </c>
      <c r="I7" s="17"/>
      <c r="J7" s="17"/>
      <c r="K7" s="17">
        <f>SUM(L7:O7)</f>
        <v>118</v>
      </c>
      <c r="L7" s="17"/>
      <c r="M7" s="17">
        <v>118</v>
      </c>
      <c r="N7" s="17"/>
      <c r="O7" s="17"/>
      <c r="P7" s="28"/>
    </row>
    <row r="8" ht="60.95" customHeight="1" spans="1:16">
      <c r="A8" s="9">
        <v>3</v>
      </c>
      <c r="B8" s="13"/>
      <c r="C8" s="14" t="s">
        <v>23</v>
      </c>
      <c r="D8" s="15" t="s">
        <v>24</v>
      </c>
      <c r="E8" s="16" t="s">
        <v>25</v>
      </c>
      <c r="F8" s="17">
        <f t="shared" si="0"/>
        <v>100</v>
      </c>
      <c r="G8" s="17"/>
      <c r="H8" s="17">
        <v>100</v>
      </c>
      <c r="I8" s="17"/>
      <c r="J8" s="17"/>
      <c r="K8" s="17">
        <f>SUM(L8:O8)</f>
        <v>80</v>
      </c>
      <c r="L8" s="17"/>
      <c r="M8" s="17">
        <v>80</v>
      </c>
      <c r="N8" s="17"/>
      <c r="O8" s="17"/>
      <c r="P8" s="28"/>
    </row>
    <row r="9" ht="39.95" customHeight="1" spans="1:16">
      <c r="A9" s="9">
        <v>4</v>
      </c>
      <c r="B9" s="13"/>
      <c r="C9" s="14" t="s">
        <v>26</v>
      </c>
      <c r="D9" s="15" t="s">
        <v>27</v>
      </c>
      <c r="E9" s="16" t="s">
        <v>28</v>
      </c>
      <c r="F9" s="17">
        <f t="shared" si="0"/>
        <v>33</v>
      </c>
      <c r="G9" s="17"/>
      <c r="H9" s="17">
        <v>33</v>
      </c>
      <c r="I9" s="17"/>
      <c r="J9" s="17"/>
      <c r="K9" s="17">
        <v>20.25</v>
      </c>
      <c r="L9" s="17"/>
      <c r="M9" s="17">
        <f>33+2-14.75</f>
        <v>20.25</v>
      </c>
      <c r="N9" s="17"/>
      <c r="O9" s="17"/>
      <c r="P9" s="28"/>
    </row>
    <row r="10" ht="39.95" customHeight="1" spans="1:16">
      <c r="A10" s="9">
        <v>5</v>
      </c>
      <c r="B10" s="13"/>
      <c r="C10" s="14" t="s">
        <v>29</v>
      </c>
      <c r="D10" s="15" t="s">
        <v>27</v>
      </c>
      <c r="E10" s="16" t="s">
        <v>30</v>
      </c>
      <c r="F10" s="17">
        <f t="shared" si="0"/>
        <v>685</v>
      </c>
      <c r="G10" s="17"/>
      <c r="H10" s="17"/>
      <c r="I10" s="17"/>
      <c r="J10" s="17">
        <v>685</v>
      </c>
      <c r="K10" s="17">
        <f t="shared" ref="K10:K16" si="1">SUM(L10:O10)</f>
        <v>1075.177533</v>
      </c>
      <c r="L10" s="17"/>
      <c r="M10" s="17"/>
      <c r="N10" s="17"/>
      <c r="O10" s="17">
        <v>1075.177533</v>
      </c>
      <c r="P10" s="28"/>
    </row>
    <row r="11" ht="39.95" customHeight="1" spans="1:16">
      <c r="A11" s="9">
        <v>6</v>
      </c>
      <c r="B11" s="12"/>
      <c r="C11" s="14" t="s">
        <v>31</v>
      </c>
      <c r="D11" s="15" t="s">
        <v>27</v>
      </c>
      <c r="E11" s="16" t="s">
        <v>32</v>
      </c>
      <c r="F11" s="17">
        <f t="shared" si="0"/>
        <v>63</v>
      </c>
      <c r="G11" s="17"/>
      <c r="H11" s="17"/>
      <c r="I11" s="17"/>
      <c r="J11" s="17">
        <v>63</v>
      </c>
      <c r="K11" s="17">
        <f t="shared" si="1"/>
        <v>65.75</v>
      </c>
      <c r="L11" s="17"/>
      <c r="M11" s="17"/>
      <c r="N11" s="17"/>
      <c r="O11" s="17">
        <f>63+2.75</f>
        <v>65.75</v>
      </c>
      <c r="P11" s="28"/>
    </row>
    <row r="12" ht="53" customHeight="1" spans="1:16">
      <c r="A12" s="9">
        <v>7</v>
      </c>
      <c r="B12" s="15" t="s">
        <v>33</v>
      </c>
      <c r="C12" s="14" t="s">
        <v>34</v>
      </c>
      <c r="D12" s="15" t="s">
        <v>27</v>
      </c>
      <c r="E12" s="16" t="s">
        <v>35</v>
      </c>
      <c r="F12" s="17">
        <f t="shared" si="0"/>
        <v>568</v>
      </c>
      <c r="G12" s="17"/>
      <c r="H12" s="17">
        <v>245</v>
      </c>
      <c r="I12" s="17"/>
      <c r="J12" s="17">
        <v>323</v>
      </c>
      <c r="K12" s="17">
        <f t="shared" si="1"/>
        <v>795.682467</v>
      </c>
      <c r="L12" s="17"/>
      <c r="M12" s="17">
        <f>243+140+200+62+14.75</f>
        <v>659.75</v>
      </c>
      <c r="N12" s="17">
        <f>6.86+99</f>
        <v>105.86</v>
      </c>
      <c r="O12" s="17">
        <f>139.822467-6.86-99-1.14-2.75</f>
        <v>30.072467</v>
      </c>
      <c r="P12" s="28"/>
    </row>
    <row r="13" ht="51" customHeight="1" spans="1:16">
      <c r="A13" s="9">
        <v>8</v>
      </c>
      <c r="B13" s="15" t="s">
        <v>36</v>
      </c>
      <c r="C13" s="14" t="s">
        <v>37</v>
      </c>
      <c r="D13" s="15" t="s">
        <v>38</v>
      </c>
      <c r="E13" s="16" t="s">
        <v>39</v>
      </c>
      <c r="F13" s="17">
        <f t="shared" si="0"/>
        <v>200</v>
      </c>
      <c r="G13" s="17"/>
      <c r="H13" s="17">
        <v>200</v>
      </c>
      <c r="I13" s="17"/>
      <c r="J13" s="17"/>
      <c r="K13" s="17">
        <f t="shared" si="1"/>
        <v>100</v>
      </c>
      <c r="L13" s="17"/>
      <c r="M13" s="17">
        <v>100</v>
      </c>
      <c r="N13" s="17"/>
      <c r="O13" s="17"/>
      <c r="P13" s="28"/>
    </row>
    <row r="14" ht="51" customHeight="1" spans="1:16">
      <c r="A14" s="9">
        <v>9</v>
      </c>
      <c r="B14" s="15"/>
      <c r="C14" s="14" t="s">
        <v>40</v>
      </c>
      <c r="D14" s="15" t="s">
        <v>41</v>
      </c>
      <c r="E14" s="16" t="s">
        <v>42</v>
      </c>
      <c r="F14" s="17">
        <f t="shared" si="0"/>
        <v>200</v>
      </c>
      <c r="G14" s="17"/>
      <c r="H14" s="17">
        <v>200</v>
      </c>
      <c r="I14" s="17"/>
      <c r="J14" s="17"/>
      <c r="K14" s="17">
        <f t="shared" si="1"/>
        <v>100</v>
      </c>
      <c r="L14" s="17"/>
      <c r="M14" s="17">
        <v>100</v>
      </c>
      <c r="N14" s="17"/>
      <c r="O14" s="17"/>
      <c r="P14" s="28"/>
    </row>
    <row r="15" ht="51" customHeight="1" spans="1:16">
      <c r="A15" s="9">
        <v>10</v>
      </c>
      <c r="B15" s="15"/>
      <c r="C15" s="14" t="s">
        <v>43</v>
      </c>
      <c r="D15" s="15" t="s">
        <v>44</v>
      </c>
      <c r="E15" s="16" t="s">
        <v>45</v>
      </c>
      <c r="F15" s="17">
        <f t="shared" si="0"/>
        <v>200</v>
      </c>
      <c r="G15" s="17"/>
      <c r="H15" s="17"/>
      <c r="I15" s="17"/>
      <c r="J15" s="17">
        <v>200</v>
      </c>
      <c r="K15" s="17">
        <f t="shared" si="1"/>
        <v>125</v>
      </c>
      <c r="L15" s="17"/>
      <c r="M15" s="17"/>
      <c r="N15" s="17"/>
      <c r="O15" s="17">
        <v>125</v>
      </c>
      <c r="P15" s="28"/>
    </row>
    <row r="16" s="1" customFormat="1" ht="60" customHeight="1" spans="1:16">
      <c r="A16" s="9">
        <v>11</v>
      </c>
      <c r="B16" s="15"/>
      <c r="C16" s="14" t="s">
        <v>46</v>
      </c>
      <c r="D16" s="15" t="s">
        <v>27</v>
      </c>
      <c r="E16" s="16" t="s">
        <v>47</v>
      </c>
      <c r="F16" s="17">
        <f t="shared" si="0"/>
        <v>200</v>
      </c>
      <c r="G16" s="17"/>
      <c r="H16" s="17"/>
      <c r="I16" s="17"/>
      <c r="J16" s="17">
        <v>200</v>
      </c>
      <c r="K16" s="17">
        <f t="shared" si="1"/>
        <v>100</v>
      </c>
      <c r="L16" s="17"/>
      <c r="M16" s="17"/>
      <c r="N16" s="17"/>
      <c r="O16" s="17">
        <v>100</v>
      </c>
      <c r="P16" s="28"/>
    </row>
    <row r="17" ht="40" customHeight="1" spans="1:16">
      <c r="A17" s="9">
        <v>12</v>
      </c>
      <c r="B17" s="8" t="s">
        <v>48</v>
      </c>
      <c r="C17" s="14" t="s">
        <v>49</v>
      </c>
      <c r="D17" s="15" t="s">
        <v>27</v>
      </c>
      <c r="E17" s="18" t="s">
        <v>50</v>
      </c>
      <c r="F17" s="17">
        <v>630</v>
      </c>
      <c r="G17" s="17">
        <v>630</v>
      </c>
      <c r="H17" s="17"/>
      <c r="I17" s="17"/>
      <c r="J17" s="17"/>
      <c r="K17" s="17">
        <f>L17+M17+N17+O17</f>
        <v>810</v>
      </c>
      <c r="L17" s="17">
        <v>630</v>
      </c>
      <c r="M17" s="17"/>
      <c r="N17" s="17"/>
      <c r="O17" s="17">
        <v>180</v>
      </c>
      <c r="P17" s="28"/>
    </row>
    <row r="18" ht="40" customHeight="1" spans="1:16">
      <c r="A18" s="9">
        <v>13</v>
      </c>
      <c r="B18" s="8" t="s">
        <v>51</v>
      </c>
      <c r="C18" s="14" t="s">
        <v>52</v>
      </c>
      <c r="D18" s="15" t="s">
        <v>27</v>
      </c>
      <c r="E18" s="18" t="s">
        <v>53</v>
      </c>
      <c r="F18" s="17">
        <v>140</v>
      </c>
      <c r="G18" s="17"/>
      <c r="H18" s="17">
        <v>140</v>
      </c>
      <c r="I18" s="17"/>
      <c r="J18" s="17"/>
      <c r="K18" s="17">
        <v>0</v>
      </c>
      <c r="L18" s="17"/>
      <c r="M18" s="17"/>
      <c r="N18" s="17"/>
      <c r="O18" s="17"/>
      <c r="P18" s="28"/>
    </row>
    <row r="19" ht="40" customHeight="1" spans="1:16">
      <c r="A19" s="9">
        <v>14</v>
      </c>
      <c r="B19" s="8" t="s">
        <v>36</v>
      </c>
      <c r="C19" s="14" t="s">
        <v>54</v>
      </c>
      <c r="D19" s="15" t="s">
        <v>27</v>
      </c>
      <c r="E19" s="18" t="s">
        <v>55</v>
      </c>
      <c r="F19" s="17">
        <v>99</v>
      </c>
      <c r="G19" s="17"/>
      <c r="H19" s="17"/>
      <c r="I19" s="17">
        <v>99</v>
      </c>
      <c r="J19" s="17"/>
      <c r="K19" s="17">
        <v>0</v>
      </c>
      <c r="L19" s="17"/>
      <c r="M19" s="17"/>
      <c r="N19" s="17"/>
      <c r="O19" s="17"/>
      <c r="P19" s="29" t="s">
        <v>56</v>
      </c>
    </row>
    <row r="20" ht="40" customHeight="1" spans="1:16">
      <c r="A20" s="9">
        <v>15</v>
      </c>
      <c r="B20" s="8" t="s">
        <v>36</v>
      </c>
      <c r="C20" s="14" t="s">
        <v>57</v>
      </c>
      <c r="D20" s="15" t="s">
        <v>27</v>
      </c>
      <c r="E20" s="18" t="s">
        <v>58</v>
      </c>
      <c r="F20" s="17">
        <v>34.86</v>
      </c>
      <c r="G20" s="17"/>
      <c r="H20" s="17"/>
      <c r="I20" s="17">
        <v>34.86</v>
      </c>
      <c r="J20" s="17"/>
      <c r="K20" s="17">
        <v>0</v>
      </c>
      <c r="L20" s="17"/>
      <c r="M20" s="17"/>
      <c r="N20" s="17"/>
      <c r="O20" s="17"/>
      <c r="P20" s="29" t="s">
        <v>56</v>
      </c>
    </row>
    <row r="21" ht="40" customHeight="1" spans="1:16">
      <c r="A21" s="9">
        <v>16</v>
      </c>
      <c r="B21" s="8" t="s">
        <v>16</v>
      </c>
      <c r="C21" s="14" t="s">
        <v>59</v>
      </c>
      <c r="D21" s="15"/>
      <c r="E21" s="18" t="s">
        <v>60</v>
      </c>
      <c r="F21" s="17">
        <v>112</v>
      </c>
      <c r="G21" s="17"/>
      <c r="H21" s="17"/>
      <c r="I21" s="17">
        <v>112</v>
      </c>
      <c r="J21" s="17"/>
      <c r="K21" s="17">
        <v>0</v>
      </c>
      <c r="L21" s="17"/>
      <c r="M21" s="17"/>
      <c r="N21" s="17"/>
      <c r="O21" s="17"/>
      <c r="P21" s="29" t="s">
        <v>56</v>
      </c>
    </row>
    <row r="22" ht="46" customHeight="1" spans="1:16">
      <c r="A22" s="19" t="s">
        <v>9</v>
      </c>
      <c r="B22" s="20"/>
      <c r="C22" s="20"/>
      <c r="D22" s="20"/>
      <c r="E22" s="21"/>
      <c r="F22" s="17">
        <f t="shared" ref="F22:O22" si="2">SUM(F6:F21)</f>
        <v>3544.86</v>
      </c>
      <c r="G22" s="17">
        <f t="shared" si="2"/>
        <v>630</v>
      </c>
      <c r="H22" s="17">
        <f t="shared" si="2"/>
        <v>1078</v>
      </c>
      <c r="I22" s="17">
        <f t="shared" si="2"/>
        <v>245.86</v>
      </c>
      <c r="J22" s="17">
        <f t="shared" si="2"/>
        <v>1591</v>
      </c>
      <c r="K22" s="17">
        <f t="shared" si="2"/>
        <v>3489.86</v>
      </c>
      <c r="L22" s="17">
        <f t="shared" si="2"/>
        <v>630</v>
      </c>
      <c r="M22" s="17">
        <f t="shared" si="2"/>
        <v>1078</v>
      </c>
      <c r="N22" s="17">
        <f t="shared" si="2"/>
        <v>105.86</v>
      </c>
      <c r="O22" s="17">
        <f t="shared" si="2"/>
        <v>1676</v>
      </c>
      <c r="P22" s="28"/>
    </row>
    <row r="23" ht="53.1" customHeight="1" spans="1:15">
      <c r="A23" s="22"/>
      <c r="B23" s="22"/>
      <c r="C23" s="22"/>
      <c r="D23" s="23"/>
      <c r="E23" s="23"/>
      <c r="F23" s="24"/>
      <c r="G23" s="24"/>
      <c r="H23" s="24"/>
      <c r="I23" s="24"/>
      <c r="J23" s="24"/>
      <c r="K23" s="30"/>
      <c r="L23" s="30"/>
      <c r="M23" s="30"/>
      <c r="N23" s="30"/>
      <c r="O23" s="30"/>
    </row>
    <row r="24" ht="53.1" customHeight="1" spans="1:15">
      <c r="A24" s="22"/>
      <c r="B24" s="22"/>
      <c r="C24" s="22"/>
      <c r="D24" s="23"/>
      <c r="E24" s="23"/>
      <c r="F24" s="24"/>
      <c r="G24" s="24"/>
      <c r="H24" s="24"/>
      <c r="I24" s="24"/>
      <c r="J24" s="24"/>
      <c r="K24" s="30"/>
      <c r="L24" s="30"/>
      <c r="M24" s="30"/>
      <c r="N24" s="30"/>
      <c r="O24" s="30"/>
    </row>
    <row r="25" ht="54" customHeight="1" spans="6:15">
      <c r="F25" s="24"/>
      <c r="G25" s="25"/>
      <c r="H25" s="25"/>
      <c r="I25" s="31"/>
      <c r="J25" s="25"/>
      <c r="K25" s="25"/>
      <c r="L25" s="25"/>
      <c r="M25" s="25"/>
      <c r="N25" s="25"/>
      <c r="O25" s="25"/>
    </row>
    <row r="26" ht="54" customHeight="1" spans="6:15">
      <c r="F26" s="24"/>
      <c r="G26" s="25"/>
      <c r="H26" s="25"/>
      <c r="I26" s="31"/>
      <c r="J26" s="25"/>
      <c r="K26" s="25"/>
      <c r="L26" s="25"/>
      <c r="M26" s="25"/>
      <c r="N26" s="25"/>
      <c r="O26" s="25"/>
    </row>
    <row r="27" ht="25" customHeight="1" spans="7:15">
      <c r="G27" s="25"/>
      <c r="H27" s="25"/>
      <c r="I27" s="25"/>
      <c r="J27" s="25"/>
      <c r="K27" s="25"/>
      <c r="L27" s="25"/>
      <c r="M27" s="25"/>
      <c r="N27" s="25"/>
      <c r="O27" s="25"/>
    </row>
    <row r="28" ht="23" customHeight="1" spans="7:15">
      <c r="G28" s="24"/>
      <c r="H28" s="24"/>
      <c r="I28" s="24"/>
      <c r="J28" s="24"/>
      <c r="K28" s="24"/>
      <c r="L28" s="24"/>
      <c r="M28" s="24"/>
      <c r="N28" s="24"/>
      <c r="O28" s="24"/>
    </row>
  </sheetData>
  <autoFilter ref="A5:O27">
    <extLst/>
  </autoFilter>
  <mergeCells count="15">
    <mergeCell ref="A2:P2"/>
    <mergeCell ref="J3:P3"/>
    <mergeCell ref="G4:J4"/>
    <mergeCell ref="L4:O4"/>
    <mergeCell ref="A22:E22"/>
    <mergeCell ref="A4:A5"/>
    <mergeCell ref="B4:B5"/>
    <mergeCell ref="B6:B11"/>
    <mergeCell ref="B13:B16"/>
    <mergeCell ref="C4:C5"/>
    <mergeCell ref="D4:D5"/>
    <mergeCell ref="E4:E5"/>
    <mergeCell ref="F4:F5"/>
    <mergeCell ref="K4:K5"/>
    <mergeCell ref="P4:P5"/>
  </mergeCells>
  <pageMargins left="0.708661417322835" right="0.708661417322835" top="0.748031496062992" bottom="0.748031496062992" header="0.31496062992126" footer="0.3149606299212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绵竹市2023年各级财政衔接推进乡村振兴助资金安排计划调整表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2023-07-24T07:51:00Z</dcterms:created>
  <dcterms:modified xsi:type="dcterms:W3CDTF">2023-11-25T03:47:41Z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DFAB5F53B9B74587869BDE118C3E21B1_13</vt:lpwstr>
  </property>
  <property fmtid="{D5CDD505-2E9C-101B-9397-08002B2CF9AE}" pid="3" name="KSOProductBuildVer">
    <vt:lpwstr>2052-12.1.0.15712</vt:lpwstr>
  </property>
</Properties>
</file>