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240" yWindow="30" windowWidth="12750" windowHeight="1237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E34" i="1"/>
  <c r="E32"/>
  <c r="E21"/>
  <c r="E20"/>
  <c r="E19"/>
  <c r="E18"/>
  <c r="E16"/>
  <c r="E5"/>
  <c r="E6"/>
  <c r="C31"/>
  <c r="E31" s="1"/>
  <c r="C18"/>
  <c r="D31"/>
  <c r="D41" s="1"/>
  <c r="D18"/>
  <c r="C10"/>
  <c r="E37"/>
  <c r="E15"/>
  <c r="E12"/>
  <c r="E11"/>
  <c r="D10"/>
  <c r="B10"/>
  <c r="B41" s="1"/>
  <c r="C41" l="1"/>
  <c r="E41" s="1"/>
  <c r="E10"/>
</calcChain>
</file>

<file path=xl/sharedStrings.xml><?xml version="1.0" encoding="utf-8"?>
<sst xmlns="http://schemas.openxmlformats.org/spreadsheetml/2006/main" count="56" uniqueCount="45">
  <si>
    <t>预    算    科    目</t>
  </si>
  <si>
    <t>年初预算数</t>
  </si>
  <si>
    <t>变动预算数</t>
  </si>
  <si>
    <t>实际执行数</t>
  </si>
  <si>
    <t>为预算</t>
  </si>
  <si>
    <r>
      <rPr>
        <b/>
        <sz val="10.5"/>
        <rFont val="宋体"/>
        <family val="3"/>
        <charset val="134"/>
      </rPr>
      <t>一、科学技术支出</t>
    </r>
  </si>
  <si>
    <r>
      <rPr>
        <sz val="10.5"/>
        <rFont val="宋体"/>
        <family val="3"/>
        <charset val="134"/>
      </rPr>
      <t xml:space="preserve">     核电站乏燃料处理处置基金支出</t>
    </r>
  </si>
  <si>
    <r>
      <rPr>
        <b/>
        <sz val="10.5"/>
        <rFont val="宋体"/>
        <family val="3"/>
        <charset val="134"/>
      </rPr>
      <t>二、文化旅游体育与传媒支出</t>
    </r>
  </si>
  <si>
    <r>
      <rPr>
        <sz val="10.5"/>
        <rFont val="宋体"/>
        <family val="3"/>
        <charset val="134"/>
      </rPr>
      <t xml:space="preserve">     国家电影事业发展专项资金安排的支出</t>
    </r>
  </si>
  <si>
    <r>
      <rPr>
        <sz val="10.5"/>
        <rFont val="宋体"/>
        <family val="3"/>
        <charset val="134"/>
      </rPr>
      <t xml:space="preserve">     旅游发展基金支出</t>
    </r>
  </si>
  <si>
    <r>
      <rPr>
        <sz val="10.5"/>
        <rFont val="宋体"/>
        <family val="3"/>
        <charset val="134"/>
      </rPr>
      <t xml:space="preserve">     大中型水库移民后期扶持基金支出</t>
    </r>
  </si>
  <si>
    <r>
      <rPr>
        <sz val="10.5"/>
        <rFont val="宋体"/>
        <family val="3"/>
        <charset val="134"/>
      </rPr>
      <t xml:space="preserve">     小型水库移民扶助基金安排的支出</t>
    </r>
  </si>
  <si>
    <r>
      <rPr>
        <sz val="10.5"/>
        <rFont val="宋体"/>
        <family val="3"/>
        <charset val="134"/>
      </rPr>
      <t xml:space="preserve">     小型水库移民扶助基金对应专项债务收入安排的支出</t>
    </r>
  </si>
  <si>
    <r>
      <rPr>
        <sz val="10.5"/>
        <rFont val="宋体"/>
        <family val="3"/>
        <charset val="134"/>
      </rPr>
      <t xml:space="preserve">     可再生能源电价附加收入安排的支出</t>
    </r>
  </si>
  <si>
    <r>
      <rPr>
        <sz val="10.5"/>
        <rFont val="宋体"/>
        <family val="3"/>
        <charset val="134"/>
      </rPr>
      <t xml:space="preserve">     国有土地使用权出让收入安排的支出</t>
    </r>
  </si>
  <si>
    <r>
      <rPr>
        <sz val="10.5"/>
        <rFont val="宋体"/>
        <family val="3"/>
        <charset val="134"/>
      </rPr>
      <t xml:space="preserve">     国有土地收益基金安排的支出</t>
    </r>
  </si>
  <si>
    <r>
      <rPr>
        <sz val="10.5"/>
        <rFont val="宋体"/>
        <family val="3"/>
        <charset val="134"/>
      </rPr>
      <t xml:space="preserve">     农业土地开发资金安排的支出</t>
    </r>
  </si>
  <si>
    <r>
      <rPr>
        <sz val="10.5"/>
        <rFont val="宋体"/>
        <family val="3"/>
        <charset val="134"/>
      </rPr>
      <t xml:space="preserve">     城市基础设施配套费安排的支出</t>
    </r>
  </si>
  <si>
    <r>
      <rPr>
        <sz val="10.5"/>
        <rFont val="宋体"/>
        <family val="3"/>
        <charset val="134"/>
      </rPr>
      <t xml:space="preserve">     污水处理费安排的支出</t>
    </r>
  </si>
  <si>
    <r>
      <rPr>
        <sz val="10.5"/>
        <rFont val="宋体"/>
        <family val="3"/>
        <charset val="134"/>
      </rPr>
      <t xml:space="preserve">     棚户区改造专项债券收入安排的支出</t>
    </r>
  </si>
  <si>
    <r>
      <rPr>
        <sz val="10.5"/>
        <rFont val="宋体"/>
        <family val="3"/>
        <charset val="134"/>
      </rPr>
      <t xml:space="preserve">     国有土地使用权出让收入对应专项债务收入安排的支出</t>
    </r>
  </si>
  <si>
    <r>
      <rPr>
        <sz val="10.5"/>
        <rFont val="宋体"/>
        <family val="3"/>
        <charset val="134"/>
      </rPr>
      <t xml:space="preserve">     大中型水库库区基金安排的支出</t>
    </r>
  </si>
  <si>
    <r>
      <rPr>
        <sz val="10.5"/>
        <rFont val="宋体"/>
        <family val="3"/>
        <charset val="134"/>
      </rPr>
      <t xml:space="preserve">     国家重大水利工程建设基金安排的支出</t>
    </r>
  </si>
  <si>
    <r>
      <rPr>
        <sz val="10.5"/>
        <rFont val="宋体"/>
        <family val="3"/>
        <charset val="134"/>
      </rPr>
      <t xml:space="preserve">     车辆通行费安排的支出</t>
    </r>
  </si>
  <si>
    <r>
      <rPr>
        <sz val="10.5"/>
        <rFont val="宋体"/>
        <family val="3"/>
        <charset val="134"/>
      </rPr>
      <t xml:space="preserve">     民航发展基金支出</t>
    </r>
  </si>
  <si>
    <r>
      <rPr>
        <sz val="10.5"/>
        <rFont val="宋体"/>
        <family val="3"/>
        <charset val="134"/>
      </rPr>
      <t xml:space="preserve">     政府收费公路专项债券收入安排的支出</t>
    </r>
  </si>
  <si>
    <r>
      <rPr>
        <sz val="10.5"/>
        <rFont val="宋体"/>
        <family val="3"/>
        <charset val="134"/>
      </rPr>
      <t xml:space="preserve">      农网还贷资金支出</t>
    </r>
  </si>
  <si>
    <r>
      <rPr>
        <b/>
        <sz val="10.5"/>
        <rFont val="宋体"/>
        <family val="3"/>
        <charset val="134"/>
      </rPr>
      <t>九、其他支出</t>
    </r>
  </si>
  <si>
    <r>
      <rPr>
        <sz val="10.5"/>
        <rFont val="宋体"/>
        <family val="3"/>
        <charset val="134"/>
      </rPr>
      <t xml:space="preserve">     其他政府性基金及对应专项债务收入安排的支出</t>
    </r>
  </si>
  <si>
    <r>
      <rPr>
        <sz val="10.5"/>
        <rFont val="宋体"/>
        <family val="3"/>
        <charset val="134"/>
      </rPr>
      <t xml:space="preserve">     彩票发行销售机构业务费安排的支出</t>
    </r>
  </si>
  <si>
    <r>
      <rPr>
        <sz val="10.5"/>
        <rFont val="宋体"/>
        <family val="3"/>
        <charset val="134"/>
      </rPr>
      <t xml:space="preserve">     彩票公益金安排的支出</t>
    </r>
  </si>
  <si>
    <r>
      <rPr>
        <b/>
        <sz val="10.5"/>
        <rFont val="宋体"/>
        <family val="3"/>
        <charset val="134"/>
      </rPr>
      <t>政府性基金预算支出合计</t>
    </r>
  </si>
  <si>
    <t>-</t>
    <phoneticPr fontId="11" type="noConversion"/>
  </si>
  <si>
    <t>三、节能环保支出</t>
    <phoneticPr fontId="11" type="noConversion"/>
  </si>
  <si>
    <t>四、城乡社区支出</t>
    <phoneticPr fontId="11" type="noConversion"/>
  </si>
  <si>
    <t>五、农林水支出</t>
    <phoneticPr fontId="11" type="noConversion"/>
  </si>
  <si>
    <t>六、交通运输支出</t>
    <phoneticPr fontId="11" type="noConversion"/>
  </si>
  <si>
    <t>七、资源勘探工业信息等支出</t>
    <phoneticPr fontId="11" type="noConversion"/>
  </si>
  <si>
    <t>八、金融支出</t>
    <phoneticPr fontId="11" type="noConversion"/>
  </si>
  <si>
    <t>十、转移性支出</t>
    <phoneticPr fontId="11" type="noConversion"/>
  </si>
  <si>
    <t>十一、债务还本支出</t>
    <phoneticPr fontId="11" type="noConversion"/>
  </si>
  <si>
    <t>十二、债务付息支出</t>
    <phoneticPr fontId="11" type="noConversion"/>
  </si>
  <si>
    <t>十三、债务发行费用支出</t>
    <phoneticPr fontId="11" type="noConversion"/>
  </si>
  <si>
    <t>十四、抗疫特别国债安排的支出</t>
    <phoneticPr fontId="11" type="noConversion"/>
  </si>
  <si>
    <r>
      <t xml:space="preserve">2024年1至6月绵竹市政府性基金预算支出执行情况表  </t>
    </r>
    <r>
      <rPr>
        <sz val="10"/>
        <color rgb="FF000000"/>
        <rFont val="方正小标宋简体"/>
        <family val="4"/>
        <charset val="134"/>
      </rPr>
      <t>单位：万元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</si>
</sst>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12">
    <font>
      <sz val="10"/>
      <color rgb="FF000000"/>
      <name val="Times New Roman"/>
      <charset val="204"/>
    </font>
    <font>
      <sz val="20"/>
      <color rgb="FF000000"/>
      <name val="方正小标宋简体"/>
      <family val="4"/>
      <charset val="134"/>
    </font>
    <font>
      <b/>
      <sz val="10.5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b/>
      <sz val="10.5"/>
      <color rgb="FF000000"/>
      <name val="Times New Roman"/>
      <family val="1"/>
    </font>
    <font>
      <sz val="10"/>
      <color rgb="FF000000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 indent="12"/>
    </xf>
    <xf numFmtId="10" fontId="4" fillId="0" borderId="3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9" fillId="0" borderId="3" xfId="0" applyNumberFormat="1" applyFont="1" applyFill="1" applyBorder="1" applyAlignment="1">
      <alignment horizontal="center" vertical="center" shrinkToFit="1"/>
    </xf>
    <xf numFmtId="10" fontId="3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workbookViewId="0">
      <selection activeCell="D40" sqref="D40"/>
    </sheetView>
  </sheetViews>
  <sheetFormatPr defaultColWidth="9" defaultRowHeight="12.75"/>
  <cols>
    <col min="1" max="1" width="69.1640625" customWidth="1"/>
    <col min="2" max="2" width="14" customWidth="1"/>
    <col min="3" max="3" width="14.1640625" customWidth="1"/>
    <col min="4" max="4" width="14" customWidth="1"/>
    <col min="5" max="5" width="10.5" style="1" customWidth="1"/>
  </cols>
  <sheetData>
    <row r="1" spans="1:5" ht="60.95" customHeight="1">
      <c r="A1" s="20" t="s">
        <v>44</v>
      </c>
      <c r="B1" s="21"/>
      <c r="C1" s="21"/>
      <c r="D1" s="21"/>
      <c r="E1" s="21"/>
    </row>
    <row r="2" spans="1:5" ht="30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0" customHeight="1">
      <c r="A3" s="3" t="s">
        <v>5</v>
      </c>
      <c r="B3" s="11"/>
      <c r="C3" s="11"/>
      <c r="D3" s="11"/>
      <c r="E3" s="12"/>
    </row>
    <row r="4" spans="1:5" ht="30" customHeight="1">
      <c r="A4" s="4" t="s">
        <v>6</v>
      </c>
      <c r="B4" s="13"/>
      <c r="C4" s="13"/>
      <c r="D4" s="13"/>
      <c r="E4" s="14"/>
    </row>
    <row r="5" spans="1:5" ht="27.95" customHeight="1">
      <c r="A5" s="5" t="s">
        <v>7</v>
      </c>
      <c r="B5" s="13" t="s">
        <v>32</v>
      </c>
      <c r="C5" s="15">
        <v>34</v>
      </c>
      <c r="D5" s="15">
        <v>34</v>
      </c>
      <c r="E5" s="10">
        <f t="shared" ref="E5" si="0">D5/C5</f>
        <v>1</v>
      </c>
    </row>
    <row r="6" spans="1:5" ht="27.95" customHeight="1">
      <c r="A6" s="4" t="s">
        <v>8</v>
      </c>
      <c r="B6" s="13" t="s">
        <v>32</v>
      </c>
      <c r="C6" s="13">
        <v>34</v>
      </c>
      <c r="D6" s="13">
        <v>34</v>
      </c>
      <c r="E6" s="10">
        <f t="shared" ref="E6" si="1">D6/C6</f>
        <v>1</v>
      </c>
    </row>
    <row r="7" spans="1:5" ht="27.95" customHeight="1">
      <c r="A7" s="4" t="s">
        <v>9</v>
      </c>
      <c r="B7" s="13"/>
      <c r="C7" s="13"/>
      <c r="D7" s="16"/>
      <c r="E7" s="10"/>
    </row>
    <row r="8" spans="1:5" ht="27.95" customHeight="1">
      <c r="A8" s="5" t="s">
        <v>33</v>
      </c>
      <c r="B8" s="15"/>
      <c r="C8" s="15"/>
      <c r="D8" s="15"/>
      <c r="E8" s="10"/>
    </row>
    <row r="9" spans="1:5" ht="27.95" customHeight="1">
      <c r="A9" s="4" t="s">
        <v>13</v>
      </c>
      <c r="B9" s="13"/>
      <c r="C9" s="13"/>
      <c r="D9" s="13"/>
      <c r="E9" s="10"/>
    </row>
    <row r="10" spans="1:5" ht="27.95" customHeight="1">
      <c r="A10" s="5" t="s">
        <v>34</v>
      </c>
      <c r="B10" s="15">
        <f>SUM(B11:B17)</f>
        <v>81771</v>
      </c>
      <c r="C10" s="15">
        <f>SUM(C11:C17)</f>
        <v>89973</v>
      </c>
      <c r="D10" s="15">
        <f>SUM(D11:D17)</f>
        <v>52965</v>
      </c>
      <c r="E10" s="10">
        <f t="shared" ref="E10:E41" si="2">D10/C10</f>
        <v>0.5886766029808943</v>
      </c>
    </row>
    <row r="11" spans="1:5" ht="27.95" customHeight="1">
      <c r="A11" s="4" t="s">
        <v>14</v>
      </c>
      <c r="B11" s="13">
        <v>72691</v>
      </c>
      <c r="C11" s="13">
        <v>77893</v>
      </c>
      <c r="D11" s="13">
        <v>44759</v>
      </c>
      <c r="E11" s="10">
        <f t="shared" si="2"/>
        <v>0.57462159629234977</v>
      </c>
    </row>
    <row r="12" spans="1:5" ht="27.95" customHeight="1">
      <c r="A12" s="4" t="s">
        <v>15</v>
      </c>
      <c r="B12" s="13">
        <v>6000</v>
      </c>
      <c r="C12" s="13">
        <v>6000</v>
      </c>
      <c r="D12" s="13">
        <v>4600</v>
      </c>
      <c r="E12" s="10">
        <f t="shared" si="2"/>
        <v>0.76666666666666672</v>
      </c>
    </row>
    <row r="13" spans="1:5" ht="27.95" customHeight="1">
      <c r="A13" s="4" t="s">
        <v>16</v>
      </c>
      <c r="B13" s="13">
        <v>630</v>
      </c>
      <c r="C13" s="13">
        <v>630</v>
      </c>
      <c r="D13" s="13" t="s">
        <v>32</v>
      </c>
      <c r="E13" s="10">
        <v>0</v>
      </c>
    </row>
    <row r="14" spans="1:5" ht="27.95" customHeight="1">
      <c r="A14" s="4" t="s">
        <v>17</v>
      </c>
      <c r="B14" s="13">
        <v>1300</v>
      </c>
      <c r="C14" s="13">
        <v>1300</v>
      </c>
      <c r="D14" s="13" t="s">
        <v>32</v>
      </c>
      <c r="E14" s="10">
        <v>0</v>
      </c>
    </row>
    <row r="15" spans="1:5" ht="27.95" customHeight="1">
      <c r="A15" s="4" t="s">
        <v>18</v>
      </c>
      <c r="B15" s="13">
        <v>1150</v>
      </c>
      <c r="C15" s="13">
        <v>1150</v>
      </c>
      <c r="D15" s="13">
        <v>606</v>
      </c>
      <c r="E15" s="10">
        <f t="shared" si="2"/>
        <v>0.52695652173913043</v>
      </c>
    </row>
    <row r="16" spans="1:5" ht="27.95" customHeight="1">
      <c r="A16" s="4" t="s">
        <v>19</v>
      </c>
      <c r="B16" s="13" t="s">
        <v>32</v>
      </c>
      <c r="C16" s="13">
        <v>3000</v>
      </c>
      <c r="D16" s="13">
        <v>3000</v>
      </c>
      <c r="E16" s="10">
        <f t="shared" si="2"/>
        <v>1</v>
      </c>
    </row>
    <row r="17" spans="1:5" ht="27.95" customHeight="1">
      <c r="A17" s="4" t="s">
        <v>20</v>
      </c>
      <c r="B17" s="16"/>
      <c r="C17" s="16"/>
      <c r="D17" s="13"/>
      <c r="E17" s="10"/>
    </row>
    <row r="18" spans="1:5" ht="29.1" customHeight="1">
      <c r="A18" s="5" t="s">
        <v>35</v>
      </c>
      <c r="B18" s="10" t="s">
        <v>32</v>
      </c>
      <c r="C18" s="15">
        <f>C19+C20+C21+C22+C23</f>
        <v>499</v>
      </c>
      <c r="D18" s="15">
        <f>D19+D20+D21+D22+D23</f>
        <v>173</v>
      </c>
      <c r="E18" s="10">
        <f t="shared" si="2"/>
        <v>0.34669338677354711</v>
      </c>
    </row>
    <row r="19" spans="1:5" ht="27.95" customHeight="1">
      <c r="A19" s="4" t="s">
        <v>21</v>
      </c>
      <c r="B19" s="10" t="s">
        <v>32</v>
      </c>
      <c r="C19" s="13">
        <v>371</v>
      </c>
      <c r="D19" s="13">
        <v>120</v>
      </c>
      <c r="E19" s="10">
        <f t="shared" si="2"/>
        <v>0.32345013477088946</v>
      </c>
    </row>
    <row r="20" spans="1:5" ht="27.95" customHeight="1">
      <c r="A20" s="4" t="s">
        <v>22</v>
      </c>
      <c r="B20" s="10" t="s">
        <v>32</v>
      </c>
      <c r="C20" s="13">
        <v>101</v>
      </c>
      <c r="D20" s="13">
        <v>28</v>
      </c>
      <c r="E20" s="10">
        <f t="shared" si="2"/>
        <v>0.27722772277227725</v>
      </c>
    </row>
    <row r="21" spans="1:5" ht="27.95" customHeight="1">
      <c r="A21" s="4" t="s">
        <v>10</v>
      </c>
      <c r="B21" s="10" t="s">
        <v>32</v>
      </c>
      <c r="C21" s="13">
        <v>27</v>
      </c>
      <c r="D21" s="13">
        <v>25</v>
      </c>
      <c r="E21" s="10">
        <f t="shared" si="2"/>
        <v>0.92592592592592593</v>
      </c>
    </row>
    <row r="22" spans="1:5" ht="29.1" customHeight="1">
      <c r="A22" s="4" t="s">
        <v>11</v>
      </c>
      <c r="B22" s="13"/>
      <c r="C22" s="13"/>
      <c r="D22" s="13"/>
      <c r="E22" s="10"/>
    </row>
    <row r="23" spans="1:5" ht="27.95" customHeight="1">
      <c r="A23" s="4" t="s">
        <v>12</v>
      </c>
      <c r="B23" s="16"/>
      <c r="C23" s="16"/>
      <c r="D23" s="16"/>
      <c r="E23" s="10"/>
    </row>
    <row r="24" spans="1:5" ht="27.95" customHeight="1">
      <c r="A24" s="5" t="s">
        <v>36</v>
      </c>
      <c r="B24" s="15"/>
      <c r="C24" s="15"/>
      <c r="D24" s="15"/>
      <c r="E24" s="10"/>
    </row>
    <row r="25" spans="1:5" ht="27.75" customHeight="1">
      <c r="A25" s="4" t="s">
        <v>23</v>
      </c>
      <c r="B25" s="13"/>
      <c r="C25" s="13"/>
      <c r="D25" s="13"/>
      <c r="E25" s="10"/>
    </row>
    <row r="26" spans="1:5" ht="27.95" customHeight="1">
      <c r="A26" s="7" t="s">
        <v>24</v>
      </c>
      <c r="B26" s="17"/>
      <c r="C26" s="17"/>
      <c r="D26" s="17"/>
      <c r="E26" s="10"/>
    </row>
    <row r="27" spans="1:5" ht="27.95" customHeight="1">
      <c r="A27" s="7" t="s">
        <v>25</v>
      </c>
      <c r="B27" s="16"/>
      <c r="C27" s="16"/>
      <c r="D27" s="17"/>
      <c r="E27" s="10"/>
    </row>
    <row r="28" spans="1:5" ht="27.95" customHeight="1">
      <c r="A28" s="5" t="s">
        <v>37</v>
      </c>
      <c r="B28" s="18"/>
      <c r="C28" s="18"/>
      <c r="D28" s="18"/>
      <c r="E28" s="10"/>
    </row>
    <row r="29" spans="1:5" ht="27.95" customHeight="1">
      <c r="A29" s="7" t="s">
        <v>26</v>
      </c>
      <c r="B29" s="17"/>
      <c r="C29" s="17"/>
      <c r="D29" s="17"/>
      <c r="E29" s="10"/>
    </row>
    <row r="30" spans="1:5" ht="27.95" customHeight="1">
      <c r="A30" s="5" t="s">
        <v>38</v>
      </c>
      <c r="B30" s="17"/>
      <c r="C30" s="17"/>
      <c r="D30" s="17"/>
      <c r="E30" s="10"/>
    </row>
    <row r="31" spans="1:5" ht="27.95" customHeight="1">
      <c r="A31" s="8" t="s">
        <v>27</v>
      </c>
      <c r="B31" s="10" t="s">
        <v>32</v>
      </c>
      <c r="C31" s="18">
        <f>C32+C33+C34</f>
        <v>12729</v>
      </c>
      <c r="D31" s="18">
        <f>D32+D33+D34</f>
        <v>4570</v>
      </c>
      <c r="E31" s="10">
        <f t="shared" si="2"/>
        <v>0.35902270406159165</v>
      </c>
    </row>
    <row r="32" spans="1:5" ht="27.95" customHeight="1">
      <c r="A32" s="7" t="s">
        <v>28</v>
      </c>
      <c r="B32" s="10" t="s">
        <v>32</v>
      </c>
      <c r="C32" s="13">
        <v>11730</v>
      </c>
      <c r="D32" s="17">
        <v>4257</v>
      </c>
      <c r="E32" s="10">
        <f t="shared" si="2"/>
        <v>0.3629156010230179</v>
      </c>
    </row>
    <row r="33" spans="1:5" ht="27.95" customHeight="1">
      <c r="A33" s="7" t="s">
        <v>29</v>
      </c>
      <c r="B33" s="17"/>
      <c r="C33" s="13"/>
      <c r="D33" s="17"/>
      <c r="E33" s="10"/>
    </row>
    <row r="34" spans="1:5" ht="27.95" customHeight="1">
      <c r="A34" s="7" t="s">
        <v>30</v>
      </c>
      <c r="B34" s="10" t="s">
        <v>32</v>
      </c>
      <c r="C34" s="13">
        <v>999</v>
      </c>
      <c r="D34" s="17">
        <v>313</v>
      </c>
      <c r="E34" s="10">
        <f t="shared" si="2"/>
        <v>0.3133133133133133</v>
      </c>
    </row>
    <row r="35" spans="1:5" ht="27.95" customHeight="1">
      <c r="A35" s="5" t="s">
        <v>39</v>
      </c>
      <c r="B35" s="17"/>
      <c r="C35" s="17"/>
      <c r="D35" s="17"/>
      <c r="E35" s="10"/>
    </row>
    <row r="36" spans="1:5" ht="27.95" customHeight="1">
      <c r="A36" s="5" t="s">
        <v>40</v>
      </c>
      <c r="B36" s="17"/>
      <c r="C36" s="17"/>
      <c r="D36" s="17"/>
      <c r="E36" s="10"/>
    </row>
    <row r="37" spans="1:5" ht="29.1" customHeight="1">
      <c r="A37" s="5" t="s">
        <v>41</v>
      </c>
      <c r="B37" s="18">
        <v>20609</v>
      </c>
      <c r="C37" s="18">
        <v>20609</v>
      </c>
      <c r="D37" s="18">
        <v>8918</v>
      </c>
      <c r="E37" s="10">
        <f t="shared" si="2"/>
        <v>0.43272356737347761</v>
      </c>
    </row>
    <row r="38" spans="1:5" ht="27.95" customHeight="1">
      <c r="A38" s="5" t="s">
        <v>42</v>
      </c>
      <c r="B38" s="18">
        <v>100</v>
      </c>
      <c r="C38" s="18">
        <v>100</v>
      </c>
      <c r="D38" s="18">
        <v>0</v>
      </c>
      <c r="E38" s="10">
        <v>0</v>
      </c>
    </row>
    <row r="39" spans="1:5" ht="27.95" customHeight="1">
      <c r="A39" s="5" t="s">
        <v>43</v>
      </c>
      <c r="B39" s="18"/>
      <c r="C39" s="18"/>
      <c r="D39" s="16"/>
      <c r="E39" s="10"/>
    </row>
    <row r="40" spans="1:5" ht="27.95" customHeight="1">
      <c r="A40" s="6"/>
      <c r="B40" s="16"/>
      <c r="C40" s="16"/>
      <c r="D40" s="16"/>
      <c r="E40" s="10"/>
    </row>
    <row r="41" spans="1:5" ht="27.95" customHeight="1">
      <c r="A41" s="9" t="s">
        <v>31</v>
      </c>
      <c r="B41" s="18">
        <f>B10+B37+B38</f>
        <v>102480</v>
      </c>
      <c r="C41" s="18">
        <f>C10+C37+C38+C31+C18+C5</f>
        <v>123944</v>
      </c>
      <c r="D41" s="18">
        <f>D10+D37+D38+D5+D8+D18+D31+D3</f>
        <v>66660</v>
      </c>
      <c r="E41" s="19">
        <f t="shared" si="2"/>
        <v>0.53782353320854581</v>
      </c>
    </row>
  </sheetData>
  <mergeCells count="1">
    <mergeCell ref="A1:E1"/>
  </mergeCells>
  <phoneticPr fontId="11" type="noConversion"/>
  <pageMargins left="0.7" right="0.7" top="0.75" bottom="0.75" header="0.3" footer="0.3"/>
  <pageSetup paperSize="9" scale="8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2023-08-30T03:42:00Z</dcterms:created>
  <dcterms:modified xsi:type="dcterms:W3CDTF">2024-07-30T02:00:46Z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DD45FBCF22E649F9A40B3FEFE43C7A98_12</vt:lpwstr>
  </property>
  <property fmtid="{D5CDD505-2E9C-101B-9397-08002B2CF9AE}" pid="3" name="KSOProductBuildVer">
    <vt:lpwstr>2052-12.1.0.15120</vt:lpwstr>
  </property>
</Properties>
</file>